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3 公共下水道\"/>
    </mc:Choice>
  </mc:AlternateContent>
  <xr:revisionPtr revIDLastSave="0" documentId="13_ncr:1_{8518E301-D649-4157-973B-5580D91CAD74}" xr6:coauthVersionLast="47" xr6:coauthVersionMax="47" xr10:uidLastSave="{00000000-0000-0000-0000-000000000000}"/>
  <workbookProtection workbookAlgorithmName="SHA-512" workbookHashValue="zw7fttfbYId4c7Kywi/6qIPC7b8oYzim5TGP2PQsms6k6kHCzKDU0ExJKs5DP79lL8wBBrcSjIzgb42X9GCIpg==" workbookSaltValue="uAOLW+besbq59aAlUYItyw==" workbookSpinCount="100000" lockStructure="1"/>
  <bookViews>
    <workbookView xWindow="-108" yWindow="-108" windowWidth="27288" windowHeight="17664"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AD10" i="4" s="1"/>
  <c r="Q6" i="5"/>
  <c r="W10" i="4" s="1"/>
  <c r="P6" i="5"/>
  <c r="O6" i="5"/>
  <c r="I10" i="4" s="1"/>
  <c r="N6" i="5"/>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H85" i="4"/>
  <c r="G85" i="4"/>
  <c r="BB10" i="4"/>
  <c r="P10" i="4"/>
  <c r="B10" i="4"/>
  <c r="AT8" i="4"/>
  <c r="W8" i="4"/>
  <c r="B8" i="4"/>
  <c r="B6"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<sst xmlns="http://schemas.openxmlformats.org/spreadsheetml/2006/main" count="236" uniqueCount="117">
  <si>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</si>
  <si>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</si>
  <si>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</si>
  <si>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</si>
  <si>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</si>
  <si>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</si>
  <si>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</si>
  <si>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</si>
  <si>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</si>
  <si>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</si>
  <si>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</si>
  <si>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</si>
  <si>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</si>
  <si>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</si>
  <si>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</si>
  <si>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</si>
  <si>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</si>
  <si>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</si>
  <si>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</si>
  <si>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</si>
  <si>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</si>
  <si>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</si>
  <si>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</si>
  <si>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</si>
  <si>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</si>
  <si>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</si>
  <si>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</si>
  <si>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</si>
  <si>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</si>
  <si>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</si>
  <si>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</si>
  <si>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</si>
  <si>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</si>
  <si>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</si>
  <si>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</si>
  <si>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</si>
  <si>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</si>
  <si>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</si>
  <si>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</si>
  <si>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</si>
  <si>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</si>
  <si>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</si>
  <si>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</si>
  <si>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</si>
  <si>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</si>
  <si>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</si>
  <si>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</si>
  <si>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</si>
  <si>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</si>
  <si>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</si>
  <si>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</si>
  <si>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</si>
  <si>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</si>
  <si>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</si>
  <si>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</si>
  <si>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</si>
  <si>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</si>
  <si>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</si>
  <si>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</si>
  <si>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</si>
  <si>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</si>
  <si>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</si>
  <si>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</si>
  <si>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</si>
  <si>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</si>
  <si>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</si>
  <si>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</si>
  <si>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</si>
  <si>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</si>
  <si>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</si>
  <si>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</si>
  <si>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</si>
  <si>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</si>
  <si>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</si>
  <si>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</si>
  <si>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</si>
  <si>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</si>
  <si>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</si>
  <si>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</si>
  <si>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</si>
  <si>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</si>
  <si>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</si>
  <si>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</si>
  <si>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</si>
  <si>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</si>
  <si>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</si>
  <si>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</si>
  <si>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</si>
  <si>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</si>
  <si>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</si>
  <si>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</si>
  <si>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</si>
  <si>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</si>
  <si>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</si>
  <si>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</si>
  <si>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</si>
  <si>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刈谷市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</si>
  <si>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</si>
  <si>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</si>
  <si>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</si>
  <si>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</si>
  <si>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</si>
  <si>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</si>
  <si>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</si>
  <si>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</si>
  <si>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</si>
  <si>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</si>
  <si>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</si>
  <si>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</si>
  <si>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</si>
  <si>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</si>
  <si>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</si>
  <si>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</si>
  <si>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</si>
  <si>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有形固定資産減価償却率は前年度に比べ上昇したものの全国平均、類似団体平均ともに下回っています。今後も施設の老朽化に伴い上昇していく見込みのため、ストックマネジメント計画に基づき、適切な維持管理・更新等を行っていきます。
②管渠老朽化率、③管渠改善率はいずれも全国平均、類似団体平均を下回っています。当市は昭和27年度から下水道事業に着手しており、今後は老朽化による更新需要が拡大していく見通しであり、各指標は上昇していく見込みです。そのため、ストックマネジメント計画に基づき、適切な維持管理・更新等を行っていきます。</t>
    <rPh sb="1" eb="3">
      <t>ユウケイ</t>
    </rPh>
    <rPh sb="3" eb="7">
      <t>コテイシサン</t>
    </rPh>
    <rPh sb="7" eb="12">
      <t>ゲンカショウキャクリツ</t>
    </rPh>
    <rPh sb="13" eb="16">
      <t>ゼンネンド</t>
    </rPh>
    <rPh sb="17" eb="18">
      <t>クラ</t>
    </rPh>
    <rPh sb="19" eb="21">
      <t>ジョウショウ</t>
    </rPh>
    <rPh sb="83" eb="85">
      <t>ケイカク</t>
    </rPh>
    <rPh sb="86" eb="87">
      <t>モト</t>
    </rPh>
    <rPh sb="90" eb="92">
      <t>テキセツ</t>
    </rPh>
    <rPh sb="93" eb="97">
      <t>イジカンリ</t>
    </rPh>
    <rPh sb="98" eb="101">
      <t>コウシントウ</t>
    </rPh>
    <rPh sb="102" eb="103">
      <t>オコナ</t>
    </rPh>
    <rPh sb="151" eb="153">
      <t>トウシ</t>
    </rPh>
    <rPh sb="154" eb="156">
      <t>ショウワ</t>
    </rPh>
    <rPh sb="158" eb="160">
      <t>ネンド</t>
    </rPh>
    <rPh sb="162" eb="167">
      <t>ゲスイドウジギョウ</t>
    </rPh>
    <rPh sb="168" eb="170">
      <t>チャクシュ</t>
    </rPh>
    <rPh sb="175" eb="177">
      <t>コンゴ</t>
    </rPh>
    <rPh sb="178" eb="181">
      <t>ロウキュウカ</t>
    </rPh>
    <rPh sb="184" eb="188">
      <t>コウシンジュヨウ</t>
    </rPh>
    <rPh sb="189" eb="191">
      <t>カクダイ</t>
    </rPh>
    <rPh sb="195" eb="197">
      <t>ミトオ</t>
    </rPh>
    <rPh sb="202" eb="205">
      <t>カクシヒョウ</t>
    </rPh>
    <rPh sb="206" eb="208">
      <t>ジョウショウ</t>
    </rPh>
    <rPh sb="212" eb="214">
      <t>ミコミ</t>
    </rPh>
    <rPh sb="233" eb="235">
      <t>ケイカク</t>
    </rPh>
    <rPh sb="236" eb="237">
      <t>モト</t>
    </rPh>
    <rPh sb="240" eb="242">
      <t>テキセツ</t>
    </rPh>
    <rPh sb="243" eb="247">
      <t>イジカンリ</t>
    </rPh>
    <rPh sb="248" eb="250">
      <t>コウシン</t>
    </rPh>
    <rPh sb="250" eb="251">
      <t>トウ</t>
    </rPh>
    <rPh sb="252" eb="253">
      <t>オコナ</t>
    </rPh>
    <phoneticPr fontId="4"/>
  </si>
  <si>
    <t>　経費回収率が低く、不足分を一般会計からの繰入金に依存した大変厳しい経営状況が続いています。
　将来的に安定した下水道サービスを提供していくために、令和４年度に策定した中長期的な経営の基本計画である経営戦略の進捗管理・検証を適宜行い、収入増加及び支出削減等による収支改善や下水道使用料の適正化に向けた取り組みを推進していくことが必要と考えています。
　また、令和５年度より始まった愛知県流域下水道での汚泥処理の共同化など、さらなる経営健全化の取組みを進めていく必要があると考えています。
　</t>
    <rPh sb="1" eb="6">
      <t>ケイヒカイシュウリツ</t>
    </rPh>
    <rPh sb="7" eb="8">
      <t>ヒク</t>
    </rPh>
    <rPh sb="10" eb="13">
      <t>フソクブン</t>
    </rPh>
    <rPh sb="14" eb="18">
      <t>イッパンカイケイ</t>
    </rPh>
    <rPh sb="21" eb="24">
      <t>クリイレキン</t>
    </rPh>
    <rPh sb="25" eb="27">
      <t>イゾン</t>
    </rPh>
    <rPh sb="29" eb="32">
      <t>タイヘンキビ</t>
    </rPh>
    <rPh sb="34" eb="38">
      <t>ケイエイジョウキョウ</t>
    </rPh>
    <rPh sb="39" eb="40">
      <t>ツヅ</t>
    </rPh>
    <rPh sb="48" eb="51">
      <t>ショウライテキ</t>
    </rPh>
    <rPh sb="52" eb="54">
      <t>アンテイ</t>
    </rPh>
    <rPh sb="56" eb="59">
      <t>ゲスイドウ</t>
    </rPh>
    <rPh sb="64" eb="66">
      <t>テイキョウ</t>
    </rPh>
    <rPh sb="74" eb="76">
      <t>レイワ</t>
    </rPh>
    <rPh sb="77" eb="79">
      <t>ネンド</t>
    </rPh>
    <rPh sb="80" eb="82">
      <t>サクテイ</t>
    </rPh>
    <rPh sb="84" eb="88">
      <t>チュウチョウキテキ</t>
    </rPh>
    <rPh sb="89" eb="91">
      <t>ケイエイ</t>
    </rPh>
    <rPh sb="92" eb="96">
      <t>キホンケイカク</t>
    </rPh>
    <rPh sb="99" eb="103">
      <t>ケイエイセンリャク</t>
    </rPh>
    <rPh sb="104" eb="108">
      <t>シンチョ</t>
    </rPh>
    <rPh sb="109" eb="111">
      <t>ケンショウ</t>
    </rPh>
    <rPh sb="112" eb="114">
      <t>テキギ</t>
    </rPh>
    <rPh sb="114" eb="115">
      <t>オコナ</t>
    </rPh>
    <rPh sb="125" eb="126">
      <t>トウ</t>
    </rPh>
    <rPh sb="141" eb="144">
      <t>テキセイカ</t>
    </rPh>
    <rPh sb="145" eb="146">
      <t>ム</t>
    </rPh>
    <rPh sb="148" eb="149">
      <t>ト</t>
    </rPh>
    <rPh sb="150" eb="151">
      <t>ク</t>
    </rPh>
    <rPh sb="153" eb="155">
      <t>スイシン</t>
    </rPh>
    <rPh sb="162" eb="164">
      <t>ヒツヨウ</t>
    </rPh>
    <rPh sb="165" eb="166">
      <t>カンガ</t>
    </rPh>
    <rPh sb="177" eb="179">
      <t>レイワ</t>
    </rPh>
    <rPh sb="191" eb="196">
      <t>リュウイキゲスイドウ</t>
    </rPh>
    <rPh sb="215" eb="220">
      <t>ケイエイケンゼンカ</t>
    </rPh>
    <rPh sb="221" eb="223">
      <t>トリク</t>
    </rPh>
    <rPh sb="225" eb="226">
      <t>スス</t>
    </rPh>
    <rPh sb="230" eb="232">
      <t>ヒツヨウ</t>
    </rPh>
    <rPh sb="236" eb="237">
      <t>カンガ</t>
    </rPh>
    <phoneticPr fontId="4"/>
  </si>
  <si>
    <r>
      <t>①経常収支比率は100％を上回っており、例年並みの黒字となっていますが、収支の不足分は一般会計からの繰入金で賄っている状況が続いています。
③流動比率は、未払金の増加に比べ預金・未収金の増加の割合が大きかったため、前年度に比べ数値は改善しています。
④企業債残高対事業規模比率は、全国平均、類似団体平均ともに上回っていますが、償還額を超えない範囲での借入を行っていることから、今後も順調に償還が進み、徐々に改善していくと考えています。
⑤経費回収率、⑥汚水処理原価はいずれも全国平均、類似団体平均を下回っています。</t>
    </r>
    <r>
      <rPr>
        <sz val="10"/>
        <rFont val="ＭＳ ゴシック"/>
        <family val="3"/>
        <charset val="128"/>
      </rPr>
      <t>令和２年度はコロナ禍対策による下水道使用料減免分を一般会計から繰り入れたことで、経費回収率が低下しました。令和５年度は汚水処理費が前年と比較し約9,000万円増加し、経費回収率が悪化しました。今後は、使用料収入が逓増していく見通しであり改善が見込まれますが、全国平均等に比べ低い状況に変わりはないため、経費の削減による経営改善の取り組みや水洗化率の向上を図るとともに、下水道使用料の適正化に向けた取り組みが必要と考えています。
⑧水洗化率は徐々に増加しているものの、全国平均、類似団体平均ともに下回っているため、引き続き、未接続世帯に対するPR活動など、水洗化率向上に取り組んでいく必要があると考えています。</t>
    </r>
    <rPh sb="72" eb="76">
      <t>リュウドウヒリツ</t>
    </rPh>
    <rPh sb="78" eb="80">
      <t>ミバラ</t>
    </rPh>
    <rPh sb="80" eb="81">
      <t>キン</t>
    </rPh>
    <rPh sb="82" eb="84">
      <t>ゾウカ</t>
    </rPh>
    <rPh sb="85" eb="86">
      <t>クラ</t>
    </rPh>
    <rPh sb="87" eb="89">
      <t>ヨキン</t>
    </rPh>
    <rPh sb="90" eb="93">
      <t>ミシュウキン</t>
    </rPh>
    <rPh sb="94" eb="96">
      <t>ゾウカ</t>
    </rPh>
    <rPh sb="97" eb="99">
      <t>ワリアイ</t>
    </rPh>
    <rPh sb="100" eb="101">
      <t>オオ</t>
    </rPh>
    <rPh sb="108" eb="111">
      <t>ゼンネンド</t>
    </rPh>
    <rPh sb="112" eb="113">
      <t>クラ</t>
    </rPh>
    <rPh sb="114" eb="116">
      <t>スウチ</t>
    </rPh>
    <rPh sb="117" eb="119">
      <t>カイゼン</t>
    </rPh>
    <rPh sb="128" eb="131">
      <t>キギョウサイ</t>
    </rPh>
    <rPh sb="131" eb="133">
      <t>ザンダカ</t>
    </rPh>
    <rPh sb="133" eb="134">
      <t>タイ</t>
    </rPh>
    <rPh sb="134" eb="140">
      <t>ジギョウキボヒリツ</t>
    </rPh>
    <rPh sb="142" eb="146">
      <t>ゼンコクヘイキン</t>
    </rPh>
    <rPh sb="147" eb="151">
      <t>ルイジダンタイ</t>
    </rPh>
    <rPh sb="151" eb="153">
      <t>ヘイキン</t>
    </rPh>
    <rPh sb="156" eb="158">
      <t>ウワマワ</t>
    </rPh>
    <rPh sb="165" eb="168">
      <t>ショウカンガク</t>
    </rPh>
    <rPh sb="169" eb="170">
      <t>コ</t>
    </rPh>
    <rPh sb="173" eb="175">
      <t>ハンイ</t>
    </rPh>
    <rPh sb="177" eb="179">
      <t>カリイレ</t>
    </rPh>
    <rPh sb="180" eb="181">
      <t>オコナ</t>
    </rPh>
    <rPh sb="190" eb="192">
      <t>コンゴ</t>
    </rPh>
    <rPh sb="193" eb="195">
      <t>ジュンチョウ</t>
    </rPh>
    <rPh sb="196" eb="198">
      <t>ショウカン</t>
    </rPh>
    <rPh sb="199" eb="200">
      <t>ススム</t>
    </rPh>
    <rPh sb="202" eb="204">
      <t>ジョジョ</t>
    </rPh>
    <rPh sb="205" eb="207">
      <t>カイゼン</t>
    </rPh>
    <rPh sb="212" eb="213">
      <t>カンガ</t>
    </rPh>
    <rPh sb="222" eb="227">
      <t>ケイヒカイシュウリツ</t>
    </rPh>
    <rPh sb="229" eb="233">
      <t>オスイショリ</t>
    </rPh>
    <rPh sb="233" eb="235">
      <t>ゲンカ</t>
    </rPh>
    <rPh sb="240" eb="244">
      <t>ゼンコクヘイキン</t>
    </rPh>
    <rPh sb="245" eb="251">
      <t>ルイジダンタイヘイキン</t>
    </rPh>
    <rPh sb="252" eb="254">
      <t>シタマワ</t>
    </rPh>
    <rPh sb="260" eb="262">
      <t>レイワ</t>
    </rPh>
    <rPh sb="263" eb="265">
      <t>ネンド</t>
    </rPh>
    <rPh sb="269" eb="270">
      <t>カ</t>
    </rPh>
    <rPh sb="270" eb="272">
      <t>タイサク</t>
    </rPh>
    <rPh sb="275" eb="278">
      <t>ゲスイドウ</t>
    </rPh>
    <rPh sb="283" eb="284">
      <t>ブン</t>
    </rPh>
    <rPh sb="285" eb="289">
      <t>イッパンカイケイ</t>
    </rPh>
    <rPh sb="300" eb="305">
      <t>ケイヒカイシュウリツ</t>
    </rPh>
    <rPh sb="313" eb="315">
      <t>レイワ</t>
    </rPh>
    <rPh sb="316" eb="318">
      <t>ネンド</t>
    </rPh>
    <rPh sb="319" eb="324">
      <t>オスイショリヒ</t>
    </rPh>
    <rPh sb="325" eb="327">
      <t>ゼンネン</t>
    </rPh>
    <rPh sb="328" eb="330">
      <t>ヒカク</t>
    </rPh>
    <rPh sb="331" eb="332">
      <t>ヤク</t>
    </rPh>
    <rPh sb="337" eb="338">
      <t>マン</t>
    </rPh>
    <rPh sb="339" eb="341">
      <t>ゾウカ</t>
    </rPh>
    <rPh sb="343" eb="348">
      <t>ケイヒカイシュウリツ</t>
    </rPh>
    <rPh sb="349" eb="351">
      <t>アッカ</t>
    </rPh>
    <rPh sb="356" eb="358">
      <t>コンゴ</t>
    </rPh>
    <rPh sb="360" eb="363">
      <t>シヨウリョウ</t>
    </rPh>
    <rPh sb="363" eb="365">
      <t>シュウニュウ</t>
    </rPh>
    <rPh sb="366" eb="368">
      <t>テイゾウ</t>
    </rPh>
    <rPh sb="372" eb="374">
      <t>ミトオ</t>
    </rPh>
    <rPh sb="378" eb="380">
      <t>カイゼン</t>
    </rPh>
    <rPh sb="381" eb="383">
      <t>ミコ</t>
    </rPh>
    <rPh sb="389" eb="394">
      <t>ゼンコクヘイキントウ</t>
    </rPh>
    <rPh sb="395" eb="396">
      <t>クラ</t>
    </rPh>
    <rPh sb="397" eb="398">
      <t>ヒク</t>
    </rPh>
    <rPh sb="399" eb="401">
      <t>ジョウキョウ</t>
    </rPh>
    <rPh sb="402" eb="403">
      <t>カ</t>
    </rPh>
    <rPh sb="411" eb="413">
      <t>ケイヒ</t>
    </rPh>
    <rPh sb="414" eb="416">
      <t>サクゲン</t>
    </rPh>
    <rPh sb="419" eb="423">
      <t>ケイエイカイゼン</t>
    </rPh>
    <rPh sb="424" eb="425">
      <t>ト</t>
    </rPh>
    <rPh sb="426" eb="427">
      <t>ク</t>
    </rPh>
    <rPh sb="429" eb="433">
      <t>スイセンカリツ</t>
    </rPh>
    <rPh sb="434" eb="436">
      <t>コウジョウ</t>
    </rPh>
    <rPh sb="437" eb="438">
      <t>ハカ</t>
    </rPh>
    <rPh sb="444" eb="450">
      <t>ゲスイドウシヨウリョウ</t>
    </rPh>
    <rPh sb="451" eb="454">
      <t>テキセイカ</t>
    </rPh>
    <rPh sb="455" eb="456">
      <t>ム</t>
    </rPh>
    <rPh sb="458" eb="459">
      <t>ト</t>
    </rPh>
    <rPh sb="460" eb="461">
      <t>ク</t>
    </rPh>
    <rPh sb="463" eb="465">
      <t>ヒツヨウ</t>
    </rPh>
    <rPh sb="466" eb="467">
      <t>カンガ</t>
    </rPh>
    <rPh sb="476" eb="480">
      <t>スイセンカリツ</t>
    </rPh>
    <rPh sb="481" eb="483">
      <t>ジョジョ</t>
    </rPh>
    <rPh sb="484" eb="486">
      <t>ゾウカ</t>
    </rPh>
    <rPh sb="494" eb="498">
      <t>ゼンコクヘイキン</t>
    </rPh>
    <rPh sb="499" eb="503">
      <t>ルイジダンタイ</t>
    </rPh>
    <rPh sb="503" eb="505">
      <t>ヘイキン</t>
    </rPh>
    <rPh sb="508" eb="510">
      <t>シタマワ</t>
    </rPh>
    <rPh sb="517" eb="518">
      <t>ヒ</t>
    </rPh>
    <rPh sb="519" eb="520">
      <t>ツヅ</t>
    </rPh>
    <rPh sb="522" eb="527">
      <t>ミセツゾクセタイ</t>
    </rPh>
    <rPh sb="528" eb="529">
      <t>タイ</t>
    </rPh>
    <rPh sb="533" eb="535">
      <t>カツドウ</t>
    </rPh>
    <rPh sb="538" eb="544">
      <t>スイセンカリツコウジョウ</t>
    </rPh>
    <rPh sb="545" eb="546">
      <t>ト</t>
    </rPh>
    <rPh sb="547" eb="548">
      <t>ク</t>
    </rPh>
    <rPh sb="552" eb="554">
      <t>ヒツヨウ</t>
    </rPh>
    <rPh sb="558" eb="55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</si>
</sst>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0.13</c:v>
                </c:pt>
                <c:pt idx="1">
                  <c:v>0</c:v>
                </c:pt>
                <c:pt idx="2" formatCode="#,##0.00;&quot;△&quot;#,##0.00;&quot;-&quot;">
                  <c:v>0.1</c:v>
                </c:pt>
                <c:pt idx="3" formatCode="#,##0.00;&quot;△&quot;#,##0.00;&quot;-&quot;">
                  <c:v>0.1</c:v>
                </c:pt>
                <c:pt idx="4" formatCode="#,##0.00;&quot;△&quot;#,##0.00;&quot;-&quot;">
                  <c:v>0.14000000000000001</c:v>
                </c:pt>
              </c:numCache>
            </c:numRef>
          </c:val>
          <c:extLst>
            <c:ext xmlns:c16="http://schemas.microsoft.com/office/drawing/2014/chart" uri="{C3380CC4-5D6E-409C-BE32-E72D297353CC}">
              <c16:uniqueId val="{00000000-FB9A-4F97-8496-51501D6BB19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0.19</c:v>
                </c:pt>
                <c:pt idx="2">
                  <c:v>0.19</c:v>
                </c:pt>
                <c:pt idx="3">
                  <c:v>0.21</c:v>
                </c:pt>
                <c:pt idx="4">
                  <c:v>0.2</c:v>
                </c:pt>
              </c:numCache>
            </c:numRef>
          </c:val>
          <c:smooth val="0"/>
          <c:extLst>
            <c:ext xmlns:c16="http://schemas.microsoft.com/office/drawing/2014/chart" uri="{C3380CC4-5D6E-409C-BE32-E72D297353CC}">
              <c16:uniqueId val="{00000001-FB9A-4F97-8496-51501D6BB19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FC-4745-A04B-705155F644D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61.32</c:v>
                </c:pt>
                <c:pt idx="1">
                  <c:v>61.7</c:v>
                </c:pt>
                <c:pt idx="2">
                  <c:v>63.04</c:v>
                </c:pt>
                <c:pt idx="3">
                  <c:v>60.55</c:v>
                </c:pt>
                <c:pt idx="4">
                  <c:v>61.49</c:v>
                </c:pt>
              </c:numCache>
            </c:numRef>
          </c:val>
          <c:smooth val="0"/>
          <c:extLst>
            <c:ext xmlns:c16="http://schemas.microsoft.com/office/drawing/2014/chart" uri="{C3380CC4-5D6E-409C-BE32-E72D297353CC}">
              <c16:uniqueId val="{00000001-06FC-4745-A04B-705155F644D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90.96</c:v>
                </c:pt>
                <c:pt idx="1">
                  <c:v>91.64</c:v>
                </c:pt>
                <c:pt idx="2">
                  <c:v>91.94</c:v>
                </c:pt>
                <c:pt idx="3">
                  <c:v>92.33</c:v>
                </c:pt>
                <c:pt idx="4">
                  <c:v>92.6</c:v>
                </c:pt>
              </c:numCache>
            </c:numRef>
          </c:val>
          <c:extLst>
            <c:ext xmlns:c16="http://schemas.microsoft.com/office/drawing/2014/chart" uri="{C3380CC4-5D6E-409C-BE32-E72D297353CC}">
              <c16:uniqueId val="{00000000-F901-4A5A-AC5F-124E6DCDC4F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94.58</c:v>
                </c:pt>
                <c:pt idx="1">
                  <c:v>94.56</c:v>
                </c:pt>
                <c:pt idx="2">
                  <c:v>94.75</c:v>
                </c:pt>
                <c:pt idx="3">
                  <c:v>94.92</c:v>
                </c:pt>
                <c:pt idx="4">
                  <c:v>95.01</c:v>
                </c:pt>
              </c:numCache>
            </c:numRef>
          </c:val>
          <c:smooth val="0"/>
          <c:extLst>
            <c:ext xmlns:c16="http://schemas.microsoft.com/office/drawing/2014/chart" uri="{C3380CC4-5D6E-409C-BE32-E72D297353CC}">
              <c16:uniqueId val="{00000001-F901-4A5A-AC5F-124E6DCDC4F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93.36</c:v>
                </c:pt>
                <c:pt idx="1">
                  <c:v>100.26</c:v>
                </c:pt>
                <c:pt idx="2">
                  <c:v>100.76</c:v>
                </c:pt>
                <c:pt idx="3">
                  <c:v>94.39</c:v>
                </c:pt>
                <c:pt idx="4">
                  <c:v>100.97</c:v>
                </c:pt>
              </c:numCache>
            </c:numRef>
          </c:val>
          <c:extLst>
            <c:ext xmlns:c16="http://schemas.microsoft.com/office/drawing/2014/chart" uri="{C3380CC4-5D6E-409C-BE32-E72D297353CC}">
              <c16:uniqueId val="{00000000-0605-4C3A-A22A-7174280F730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107.03</c:v>
                </c:pt>
                <c:pt idx="1">
                  <c:v>106.55</c:v>
                </c:pt>
                <c:pt idx="2">
                  <c:v>106.01</c:v>
                </c:pt>
                <c:pt idx="3">
                  <c:v>105.5</c:v>
                </c:pt>
                <c:pt idx="4">
                  <c:v>105.24</c:v>
                </c:pt>
              </c:numCache>
            </c:numRef>
          </c:val>
          <c:smooth val="0"/>
          <c:extLst>
            <c:ext xmlns:c16="http://schemas.microsoft.com/office/drawing/2014/chart" uri="{C3380CC4-5D6E-409C-BE32-E72D297353CC}">
              <c16:uniqueId val="{00000001-0605-4C3A-A22A-7174280F730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8.4600000000000009</c:v>
                </c:pt>
                <c:pt idx="1">
                  <c:v>11.22</c:v>
                </c:pt>
                <c:pt idx="2">
                  <c:v>13.86</c:v>
                </c:pt>
                <c:pt idx="3">
                  <c:v>16.48</c:v>
                </c:pt>
                <c:pt idx="4">
                  <c:v>18.96</c:v>
                </c:pt>
              </c:numCache>
            </c:numRef>
          </c:val>
          <c:extLst>
            <c:ext xmlns:c16="http://schemas.microsoft.com/office/drawing/2014/chart" uri="{C3380CC4-5D6E-409C-BE32-E72D297353CC}">
              <c16:uniqueId val="{00000000-8236-4A7E-9688-8031CF42343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31.01</c:v>
                </c:pt>
                <c:pt idx="1">
                  <c:v>28.87</c:v>
                </c:pt>
                <c:pt idx="2">
                  <c:v>31.34</c:v>
                </c:pt>
                <c:pt idx="3">
                  <c:v>32.909999999999997</c:v>
                </c:pt>
                <c:pt idx="4">
                  <c:v>34.869999999999997</c:v>
                </c:pt>
              </c:numCache>
            </c:numRef>
          </c:val>
          <c:smooth val="0"/>
          <c:extLst>
            <c:ext xmlns:c16="http://schemas.microsoft.com/office/drawing/2014/chart" uri="{C3380CC4-5D6E-409C-BE32-E72D297353CC}">
              <c16:uniqueId val="{00000001-8236-4A7E-9688-8031CF42343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3.88</c:v>
                </c:pt>
                <c:pt idx="1">
                  <c:v>4.8099999999999996</c:v>
                </c:pt>
                <c:pt idx="2">
                  <c:v>5.45</c:v>
                </c:pt>
                <c:pt idx="3">
                  <c:v>6.49</c:v>
                </c:pt>
                <c:pt idx="4">
                  <c:v>7.67</c:v>
                </c:pt>
              </c:numCache>
            </c:numRef>
          </c:val>
          <c:extLst>
            <c:ext xmlns:c16="http://schemas.microsoft.com/office/drawing/2014/chart" uri="{C3380CC4-5D6E-409C-BE32-E72D297353CC}">
              <c16:uniqueId val="{00000000-39DE-4F1B-8CC9-F72065E1B3E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4.95</c:v>
                </c:pt>
                <c:pt idx="1">
                  <c:v>5.64</c:v>
                </c:pt>
                <c:pt idx="2">
                  <c:v>6.43</c:v>
                </c:pt>
                <c:pt idx="3">
                  <c:v>7.75</c:v>
                </c:pt>
                <c:pt idx="4">
                  <c:v>9.44</c:v>
                </c:pt>
              </c:numCache>
            </c:numRef>
          </c:val>
          <c:smooth val="0"/>
          <c:extLst>
            <c:ext xmlns:c16="http://schemas.microsoft.com/office/drawing/2014/chart" uri="{C3380CC4-5D6E-409C-BE32-E72D297353CC}">
              <c16:uniqueId val="{00000001-39DE-4F1B-8CC9-F72065E1B3E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8C-4366-A579-4AB083BC2B7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7.69</c:v>
                </c:pt>
                <c:pt idx="1">
                  <c:v>5.95</c:v>
                </c:pt>
                <c:pt idx="2">
                  <c:v>5.27</c:v>
                </c:pt>
                <c:pt idx="3">
                  <c:v>4.83</c:v>
                </c:pt>
                <c:pt idx="4">
                  <c:v>4.5</c:v>
                </c:pt>
              </c:numCache>
            </c:numRef>
          </c:val>
          <c:smooth val="0"/>
          <c:extLst>
            <c:ext xmlns:c16="http://schemas.microsoft.com/office/drawing/2014/chart" uri="{C3380CC4-5D6E-409C-BE32-E72D297353CC}">
              <c16:uniqueId val="{00000001-0E8C-4366-A579-4AB083BC2B7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42.44</c:v>
                </c:pt>
                <c:pt idx="1">
                  <c:v>37.17</c:v>
                </c:pt>
                <c:pt idx="2">
                  <c:v>45.55</c:v>
                </c:pt>
                <c:pt idx="3">
                  <c:v>58.05</c:v>
                </c:pt>
                <c:pt idx="4">
                  <c:v>73.08</c:v>
                </c:pt>
              </c:numCache>
            </c:numRef>
          </c:val>
          <c:extLst>
            <c:ext xmlns:c16="http://schemas.microsoft.com/office/drawing/2014/chart" uri="{C3380CC4-5D6E-409C-BE32-E72D297353CC}">
              <c16:uniqueId val="{00000000-6248-48EE-862A-3E15AAB79E3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73.02</c:v>
                </c:pt>
                <c:pt idx="1">
                  <c:v>72.930000000000007</c:v>
                </c:pt>
                <c:pt idx="2">
                  <c:v>80.08</c:v>
                </c:pt>
                <c:pt idx="3">
                  <c:v>87.33</c:v>
                </c:pt>
                <c:pt idx="4">
                  <c:v>92.26</c:v>
                </c:pt>
              </c:numCache>
            </c:numRef>
          </c:val>
          <c:smooth val="0"/>
          <c:extLst>
            <c:ext xmlns:c16="http://schemas.microsoft.com/office/drawing/2014/chart" uri="{C3380CC4-5D6E-409C-BE32-E72D297353CC}">
              <c16:uniqueId val="{00000001-6248-48EE-862A-3E15AAB79E3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926.6</c:v>
                </c:pt>
                <c:pt idx="1">
                  <c:v>991.27</c:v>
                </c:pt>
                <c:pt idx="2">
                  <c:v>827.74</c:v>
                </c:pt>
                <c:pt idx="3">
                  <c:v>777.86</c:v>
                </c:pt>
                <c:pt idx="4">
                  <c:v>753.82</c:v>
                </c:pt>
              </c:numCache>
            </c:numRef>
          </c:val>
          <c:extLst>
            <c:ext xmlns:c16="http://schemas.microsoft.com/office/drawing/2014/chart" uri="{C3380CC4-5D6E-409C-BE32-E72D297353CC}">
              <c16:uniqueId val="{00000000-0D45-48E5-8356-41D3ADF70C6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708.89</c:v>
                </c:pt>
                <c:pt idx="1">
                  <c:v>730.52</c:v>
                </c:pt>
                <c:pt idx="2">
                  <c:v>672.33</c:v>
                </c:pt>
                <c:pt idx="3">
                  <c:v>668.8</c:v>
                </c:pt>
                <c:pt idx="4">
                  <c:v>652.79999999999995</c:v>
                </c:pt>
              </c:numCache>
            </c:numRef>
          </c:val>
          <c:smooth val="0"/>
          <c:extLst>
            <c:ext xmlns:c16="http://schemas.microsoft.com/office/drawing/2014/chart" uri="{C3380CC4-5D6E-409C-BE32-E72D297353CC}">
              <c16:uniqueId val="{00000001-0D45-48E5-8356-41D3ADF70C6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81.63</c:v>
                </c:pt>
                <c:pt idx="1">
                  <c:v>71.27</c:v>
                </c:pt>
                <c:pt idx="2">
                  <c:v>81.790000000000006</c:v>
                </c:pt>
                <c:pt idx="3">
                  <c:v>83.32</c:v>
                </c:pt>
                <c:pt idx="4">
                  <c:v>78.709999999999994</c:v>
                </c:pt>
              </c:numCache>
            </c:numRef>
          </c:val>
          <c:extLst>
            <c:ext xmlns:c16="http://schemas.microsoft.com/office/drawing/2014/chart" uri="{C3380CC4-5D6E-409C-BE32-E72D297353CC}">
              <c16:uniqueId val="{00000000-A421-4F71-9422-814F2DD5353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97.91</c:v>
                </c:pt>
                <c:pt idx="1">
                  <c:v>98.61</c:v>
                </c:pt>
                <c:pt idx="2">
                  <c:v>98.75</c:v>
                </c:pt>
                <c:pt idx="3">
                  <c:v>98.36</c:v>
                </c:pt>
                <c:pt idx="4">
                  <c:v>97.29</c:v>
                </c:pt>
              </c:numCache>
            </c:numRef>
          </c:val>
          <c:smooth val="0"/>
          <c:extLst>
            <c:ext xmlns:c16="http://schemas.microsoft.com/office/drawing/2014/chart" uri="{C3380CC4-5D6E-409C-BE32-E72D297353CC}">
              <c16:uniqueId val="{00000001-A421-4F71-9422-814F2DD5353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120.16</c:v>
                </c:pt>
                <c:pt idx="1">
                  <c:v>118.01</c:v>
                </c:pt>
                <c:pt idx="2">
                  <c:v>117.24</c:v>
                </c:pt>
                <c:pt idx="3">
                  <c:v>115.59</c:v>
                </c:pt>
                <c:pt idx="4">
                  <c:v>122.68</c:v>
                </c:pt>
              </c:numCache>
            </c:numRef>
          </c:val>
          <c:extLst>
            <c:ext xmlns:c16="http://schemas.microsoft.com/office/drawing/2014/chart" uri="{C3380CC4-5D6E-409C-BE32-E72D297353CC}">
              <c16:uniqueId val="{00000000-7952-4975-931B-1071209FA5B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144.11000000000001</c:v>
                </c:pt>
                <c:pt idx="1">
                  <c:v>141.24</c:v>
                </c:pt>
                <c:pt idx="2">
                  <c:v>142.03</c:v>
                </c:pt>
                <c:pt idx="3">
                  <c:v>142.11000000000001</c:v>
                </c:pt>
                <c:pt idx="4">
                  <c:v>145.49</c:v>
                </c:pt>
              </c:numCache>
            </c:numRef>
          </c:val>
          <c:smooth val="0"/>
          <c:extLst>
            <c:ext xmlns:c16="http://schemas.microsoft.com/office/drawing/2014/chart" uri="{C3380CC4-5D6E-409C-BE32-E72D297353CC}">
              <c16:uniqueId val="{00000001-7952-4975-931B-1071209FA5B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愛知県　刈谷市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3"/>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Ac1</v>
      </c>
      <c r="X8" s="70"/>
      <c r="Y8" s="70"/>
      <c r="Z8" s="70"/>
      <c r="AA8" s="70"/>
      <c r="AB8" s="70"/>
      <c r="AC8" s="70"/>
      <c r="AD8" s="71" t="str">
        <f>データ!$M$6</f>
        <v>非設置</v>
      </c>
      <c r="AE8" s="71"/>
      <c r="AF8" s="71"/>
      <c r="AG8" s="71"/>
      <c r="AH8" s="71"/>
      <c r="AI8" s="71"/>
      <c r="AJ8" s="71"/>
      <c r="AK8" s="3"/>
      <c r="AL8" s="51">
        <f>データ!S6</f>
        <v>152948</v>
      </c>
      <c r="AM8" s="51"/>
      <c r="AN8" s="51"/>
      <c r="AO8" s="51"/>
      <c r="AP8" s="51"/>
      <c r="AQ8" s="51"/>
      <c r="AR8" s="51"/>
      <c r="AS8" s="51"/>
      <c r="AT8" s="50">
        <f>データ!T6</f>
        <v>50.39</v>
      </c>
      <c r="AU8" s="50"/>
      <c r="AV8" s="50"/>
      <c r="AW8" s="50"/>
      <c r="AX8" s="50"/>
      <c r="AY8" s="50"/>
      <c r="AZ8" s="50"/>
      <c r="BA8" s="50"/>
      <c r="BB8" s="50">
        <f>データ!U6</f>
        <v>3035.28</v>
      </c>
      <c r="BC8" s="50"/>
      <c r="BD8" s="50"/>
      <c r="BE8" s="50"/>
      <c r="BF8" s="50"/>
      <c r="BG8" s="50"/>
      <c r="BH8" s="50"/>
      <c r="BI8" s="50"/>
      <c r="BJ8" s="3"/>
      <c r="BK8" s="3"/>
      <c r="BL8" s="66" t="s">
        <v>10</v>
      </c>
      <c r="BM8" s="67"/>
      <c r="BN8" s="68" t="s">
        <v>11</v>
      </c>
      <c r="BO8" s="68"/>
      <c r="BP8" s="68"/>
      <c r="BQ8" s="68"/>
      <c r="BR8" s="68"/>
      <c r="BS8" s="68"/>
      <c r="BT8" s="68"/>
      <c r="BU8" s="68"/>
      <c r="BV8" s="68"/>
      <c r="BW8" s="68"/>
      <c r="BX8" s="68"/>
      <c r="BY8" s="69"/>
    </row>
    <row r="9" spans="1:78" ht="18.75" customHeight="1" x14ac:dyDescent="0.2">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52" t="s">
        <v>16</v>
      </c>
      <c r="AE9" s="52"/>
      <c r="AF9" s="52"/>
      <c r="AG9" s="52"/>
      <c r="AH9" s="52"/>
      <c r="AI9" s="52"/>
      <c r="AJ9" s="52"/>
      <c r="AK9" s="3"/>
      <c r="AL9" s="52" t="s">
        <v>17</v>
      </c>
      <c r="AM9" s="52"/>
      <c r="AN9" s="52"/>
      <c r="AO9" s="52"/>
      <c r="AP9" s="52"/>
      <c r="AQ9" s="52"/>
      <c r="AR9" s="52"/>
      <c r="AS9" s="52"/>
      <c r="AT9" s="52" t="s">
        <v>18</v>
      </c>
      <c r="AU9" s="52"/>
      <c r="AV9" s="52"/>
      <c r="AW9" s="52"/>
      <c r="AX9" s="52"/>
      <c r="AY9" s="52"/>
      <c r="AZ9" s="52"/>
      <c r="BA9" s="52"/>
      <c r="BB9" s="52" t="s">
        <v>19</v>
      </c>
      <c r="BC9" s="52"/>
      <c r="BD9" s="52"/>
      <c r="BE9" s="52"/>
      <c r="BF9" s="52"/>
      <c r="BG9" s="52"/>
      <c r="BH9" s="52"/>
      <c r="BI9" s="52"/>
      <c r="BJ9" s="3"/>
      <c r="BK9" s="3"/>
      <c r="BL9" s="53" t="s">
        <v>20</v>
      </c>
      <c r="BM9" s="54"/>
      <c r="BN9" s="55" t="s">
        <v>21</v>
      </c>
      <c r="BO9" s="55"/>
      <c r="BP9" s="55"/>
      <c r="BQ9" s="55"/>
      <c r="BR9" s="55"/>
      <c r="BS9" s="55"/>
      <c r="BT9" s="55"/>
      <c r="BU9" s="55"/>
      <c r="BV9" s="55"/>
      <c r="BW9" s="55"/>
      <c r="BX9" s="55"/>
      <c r="BY9" s="56"/>
    </row>
    <row r="10" spans="1:78" ht="18.75" customHeight="1" x14ac:dyDescent="0.2">
      <c r="A10" s="2"/>
      <c r="B10" s="50" t="str">
        <f>データ!N6</f>
        <v>-</v>
      </c>
      <c r="C10" s="50"/>
      <c r="D10" s="50"/>
      <c r="E10" s="50"/>
      <c r="F10" s="50"/>
      <c r="G10" s="50"/>
      <c r="H10" s="50"/>
      <c r="I10" s="50">
        <f>データ!O6</f>
        <v>74.459999999999994</v>
      </c>
      <c r="J10" s="50"/>
      <c r="K10" s="50"/>
      <c r="L10" s="50"/>
      <c r="M10" s="50"/>
      <c r="N10" s="50"/>
      <c r="O10" s="50"/>
      <c r="P10" s="50">
        <f>データ!P6</f>
        <v>93.61</v>
      </c>
      <c r="Q10" s="50"/>
      <c r="R10" s="50"/>
      <c r="S10" s="50"/>
      <c r="T10" s="50"/>
      <c r="U10" s="50"/>
      <c r="V10" s="50"/>
      <c r="W10" s="50">
        <f>データ!Q6</f>
        <v>77.87</v>
      </c>
      <c r="X10" s="50"/>
      <c r="Y10" s="50"/>
      <c r="Z10" s="50"/>
      <c r="AA10" s="50"/>
      <c r="AB10" s="50"/>
      <c r="AC10" s="50"/>
      <c r="AD10" s="51">
        <f>データ!R6</f>
        <v>1650</v>
      </c>
      <c r="AE10" s="51"/>
      <c r="AF10" s="51"/>
      <c r="AG10" s="51"/>
      <c r="AH10" s="51"/>
      <c r="AI10" s="51"/>
      <c r="AJ10" s="51"/>
      <c r="AK10" s="2"/>
      <c r="AL10" s="51">
        <f>データ!V6</f>
        <v>142927</v>
      </c>
      <c r="AM10" s="51"/>
      <c r="AN10" s="51"/>
      <c r="AO10" s="51"/>
      <c r="AP10" s="51"/>
      <c r="AQ10" s="51"/>
      <c r="AR10" s="51"/>
      <c r="AS10" s="51"/>
      <c r="AT10" s="50">
        <f>データ!W6</f>
        <v>22.77</v>
      </c>
      <c r="AU10" s="50"/>
      <c r="AV10" s="50"/>
      <c r="AW10" s="50"/>
      <c r="AX10" s="50"/>
      <c r="AY10" s="50"/>
      <c r="AZ10" s="50"/>
      <c r="BA10" s="50"/>
      <c r="BB10" s="50">
        <f>データ!X6</f>
        <v>6276.99</v>
      </c>
      <c r="BC10" s="50"/>
      <c r="BD10" s="50"/>
      <c r="BE10" s="50"/>
      <c r="BF10" s="50"/>
      <c r="BG10" s="50"/>
      <c r="BH10" s="50"/>
      <c r="BI10" s="50"/>
      <c r="BJ10" s="2"/>
      <c r="BK10" s="2"/>
      <c r="BL10" s="57" t="s">
        <v>22</v>
      </c>
      <c r="BM10" s="58"/>
      <c r="BN10" s="59" t="s">
        <v>23</v>
      </c>
      <c r="BO10" s="59"/>
      <c r="BP10" s="59"/>
      <c r="BQ10" s="59"/>
      <c r="BR10" s="59"/>
      <c r="BS10" s="59"/>
      <c r="BT10" s="59"/>
      <c r="BU10" s="59"/>
      <c r="BV10" s="59"/>
      <c r="BW10" s="59"/>
      <c r="BX10" s="59"/>
      <c r="BY10" s="6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3" t="s">
        <v>116</v>
      </c>
      <c r="BM16" s="44"/>
      <c r="BN16" s="44"/>
      <c r="BO16" s="44"/>
      <c r="BP16" s="44"/>
      <c r="BQ16" s="44"/>
      <c r="BR16" s="44"/>
      <c r="BS16" s="44"/>
      <c r="BT16" s="44"/>
      <c r="BU16" s="44"/>
      <c r="BV16" s="44"/>
      <c r="BW16" s="44"/>
      <c r="BX16" s="44"/>
      <c r="BY16" s="44"/>
      <c r="BZ16" s="45"/>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3"/>
      <c r="BM17" s="44"/>
      <c r="BN17" s="44"/>
      <c r="BO17" s="44"/>
      <c r="BP17" s="44"/>
      <c r="BQ17" s="44"/>
      <c r="BR17" s="44"/>
      <c r="BS17" s="44"/>
      <c r="BT17" s="44"/>
      <c r="BU17" s="44"/>
      <c r="BV17" s="44"/>
      <c r="BW17" s="44"/>
      <c r="BX17" s="44"/>
      <c r="BY17" s="44"/>
      <c r="BZ17" s="45"/>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3"/>
      <c r="BM18" s="44"/>
      <c r="BN18" s="44"/>
      <c r="BO18" s="44"/>
      <c r="BP18" s="44"/>
      <c r="BQ18" s="44"/>
      <c r="BR18" s="44"/>
      <c r="BS18" s="44"/>
      <c r="BT18" s="44"/>
      <c r="BU18" s="44"/>
      <c r="BV18" s="44"/>
      <c r="BW18" s="44"/>
      <c r="BX18" s="44"/>
      <c r="BY18" s="44"/>
      <c r="BZ18" s="45"/>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3"/>
      <c r="BM19" s="44"/>
      <c r="BN19" s="44"/>
      <c r="BO19" s="44"/>
      <c r="BP19" s="44"/>
      <c r="BQ19" s="44"/>
      <c r="BR19" s="44"/>
      <c r="BS19" s="44"/>
      <c r="BT19" s="44"/>
      <c r="BU19" s="44"/>
      <c r="BV19" s="44"/>
      <c r="BW19" s="44"/>
      <c r="BX19" s="44"/>
      <c r="BY19" s="44"/>
      <c r="BZ19" s="45"/>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3"/>
      <c r="BM20" s="44"/>
      <c r="BN20" s="44"/>
      <c r="BO20" s="44"/>
      <c r="BP20" s="44"/>
      <c r="BQ20" s="44"/>
      <c r="BR20" s="44"/>
      <c r="BS20" s="44"/>
      <c r="BT20" s="44"/>
      <c r="BU20" s="44"/>
      <c r="BV20" s="44"/>
      <c r="BW20" s="44"/>
      <c r="BX20" s="44"/>
      <c r="BY20" s="44"/>
      <c r="BZ20" s="45"/>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3"/>
      <c r="BM21" s="44"/>
      <c r="BN21" s="44"/>
      <c r="BO21" s="44"/>
      <c r="BP21" s="44"/>
      <c r="BQ21" s="44"/>
      <c r="BR21" s="44"/>
      <c r="BS21" s="44"/>
      <c r="BT21" s="44"/>
      <c r="BU21" s="44"/>
      <c r="BV21" s="44"/>
      <c r="BW21" s="44"/>
      <c r="BX21" s="44"/>
      <c r="BY21" s="44"/>
      <c r="BZ21" s="45"/>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3"/>
      <c r="BM22" s="44"/>
      <c r="BN22" s="44"/>
      <c r="BO22" s="44"/>
      <c r="BP22" s="44"/>
      <c r="BQ22" s="44"/>
      <c r="BR22" s="44"/>
      <c r="BS22" s="44"/>
      <c r="BT22" s="44"/>
      <c r="BU22" s="44"/>
      <c r="BV22" s="44"/>
      <c r="BW22" s="44"/>
      <c r="BX22" s="44"/>
      <c r="BY22" s="44"/>
      <c r="BZ22" s="45"/>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3"/>
      <c r="BM23" s="44"/>
      <c r="BN23" s="44"/>
      <c r="BO23" s="44"/>
      <c r="BP23" s="44"/>
      <c r="BQ23" s="44"/>
      <c r="BR23" s="44"/>
      <c r="BS23" s="44"/>
      <c r="BT23" s="44"/>
      <c r="BU23" s="44"/>
      <c r="BV23" s="44"/>
      <c r="BW23" s="44"/>
      <c r="BX23" s="44"/>
      <c r="BY23" s="44"/>
      <c r="BZ23" s="45"/>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3"/>
      <c r="BM24" s="44"/>
      <c r="BN24" s="44"/>
      <c r="BO24" s="44"/>
      <c r="BP24" s="44"/>
      <c r="BQ24" s="44"/>
      <c r="BR24" s="44"/>
      <c r="BS24" s="44"/>
      <c r="BT24" s="44"/>
      <c r="BU24" s="44"/>
      <c r="BV24" s="44"/>
      <c r="BW24" s="44"/>
      <c r="BX24" s="44"/>
      <c r="BY24" s="44"/>
      <c r="BZ24" s="45"/>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3"/>
      <c r="BM25" s="44"/>
      <c r="BN25" s="44"/>
      <c r="BO25" s="44"/>
      <c r="BP25" s="44"/>
      <c r="BQ25" s="44"/>
      <c r="BR25" s="44"/>
      <c r="BS25" s="44"/>
      <c r="BT25" s="44"/>
      <c r="BU25" s="44"/>
      <c r="BV25" s="44"/>
      <c r="BW25" s="44"/>
      <c r="BX25" s="44"/>
      <c r="BY25" s="44"/>
      <c r="BZ25" s="45"/>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3"/>
      <c r="BM26" s="44"/>
      <c r="BN26" s="44"/>
      <c r="BO26" s="44"/>
      <c r="BP26" s="44"/>
      <c r="BQ26" s="44"/>
      <c r="BR26" s="44"/>
      <c r="BS26" s="44"/>
      <c r="BT26" s="44"/>
      <c r="BU26" s="44"/>
      <c r="BV26" s="44"/>
      <c r="BW26" s="44"/>
      <c r="BX26" s="44"/>
      <c r="BY26" s="44"/>
      <c r="BZ26" s="45"/>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3"/>
      <c r="BM27" s="44"/>
      <c r="BN27" s="44"/>
      <c r="BO27" s="44"/>
      <c r="BP27" s="44"/>
      <c r="BQ27" s="44"/>
      <c r="BR27" s="44"/>
      <c r="BS27" s="44"/>
      <c r="BT27" s="44"/>
      <c r="BU27" s="44"/>
      <c r="BV27" s="44"/>
      <c r="BW27" s="44"/>
      <c r="BX27" s="44"/>
      <c r="BY27" s="44"/>
      <c r="BZ27" s="45"/>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3"/>
      <c r="BM28" s="44"/>
      <c r="BN28" s="44"/>
      <c r="BO28" s="44"/>
      <c r="BP28" s="44"/>
      <c r="BQ28" s="44"/>
      <c r="BR28" s="44"/>
      <c r="BS28" s="44"/>
      <c r="BT28" s="44"/>
      <c r="BU28" s="44"/>
      <c r="BV28" s="44"/>
      <c r="BW28" s="44"/>
      <c r="BX28" s="44"/>
      <c r="BY28" s="44"/>
      <c r="BZ28" s="45"/>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3"/>
      <c r="BM29" s="44"/>
      <c r="BN29" s="44"/>
      <c r="BO29" s="44"/>
      <c r="BP29" s="44"/>
      <c r="BQ29" s="44"/>
      <c r="BR29" s="44"/>
      <c r="BS29" s="44"/>
      <c r="BT29" s="44"/>
      <c r="BU29" s="44"/>
      <c r="BV29" s="44"/>
      <c r="BW29" s="44"/>
      <c r="BX29" s="44"/>
      <c r="BY29" s="44"/>
      <c r="BZ29" s="45"/>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3"/>
      <c r="BM30" s="44"/>
      <c r="BN30" s="44"/>
      <c r="BO30" s="44"/>
      <c r="BP30" s="44"/>
      <c r="BQ30" s="44"/>
      <c r="BR30" s="44"/>
      <c r="BS30" s="44"/>
      <c r="BT30" s="44"/>
      <c r="BU30" s="44"/>
      <c r="BV30" s="44"/>
      <c r="BW30" s="44"/>
      <c r="BX30" s="44"/>
      <c r="BY30" s="44"/>
      <c r="BZ30" s="45"/>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3"/>
      <c r="BM31" s="44"/>
      <c r="BN31" s="44"/>
      <c r="BO31" s="44"/>
      <c r="BP31" s="44"/>
      <c r="BQ31" s="44"/>
      <c r="BR31" s="44"/>
      <c r="BS31" s="44"/>
      <c r="BT31" s="44"/>
      <c r="BU31" s="44"/>
      <c r="BV31" s="44"/>
      <c r="BW31" s="44"/>
      <c r="BX31" s="44"/>
      <c r="BY31" s="44"/>
      <c r="BZ31" s="45"/>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3"/>
      <c r="BM32" s="44"/>
      <c r="BN32" s="44"/>
      <c r="BO32" s="44"/>
      <c r="BP32" s="44"/>
      <c r="BQ32" s="44"/>
      <c r="BR32" s="44"/>
      <c r="BS32" s="44"/>
      <c r="BT32" s="44"/>
      <c r="BU32" s="44"/>
      <c r="BV32" s="44"/>
      <c r="BW32" s="44"/>
      <c r="BX32" s="44"/>
      <c r="BY32" s="44"/>
      <c r="BZ32" s="45"/>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3"/>
      <c r="BM33" s="44"/>
      <c r="BN33" s="44"/>
      <c r="BO33" s="44"/>
      <c r="BP33" s="44"/>
      <c r="BQ33" s="44"/>
      <c r="BR33" s="44"/>
      <c r="BS33" s="44"/>
      <c r="BT33" s="44"/>
      <c r="BU33" s="44"/>
      <c r="BV33" s="44"/>
      <c r="BW33" s="44"/>
      <c r="BX33" s="44"/>
      <c r="BY33" s="44"/>
      <c r="BZ33" s="45"/>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3"/>
      <c r="BM34" s="44"/>
      <c r="BN34" s="44"/>
      <c r="BO34" s="44"/>
      <c r="BP34" s="44"/>
      <c r="BQ34" s="44"/>
      <c r="BR34" s="44"/>
      <c r="BS34" s="44"/>
      <c r="BT34" s="44"/>
      <c r="BU34" s="44"/>
      <c r="BV34" s="44"/>
      <c r="BW34" s="44"/>
      <c r="BX34" s="44"/>
      <c r="BY34" s="44"/>
      <c r="BZ34" s="45"/>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3"/>
      <c r="BM35" s="44"/>
      <c r="BN35" s="44"/>
      <c r="BO35" s="44"/>
      <c r="BP35" s="44"/>
      <c r="BQ35" s="44"/>
      <c r="BR35" s="44"/>
      <c r="BS35" s="44"/>
      <c r="BT35" s="44"/>
      <c r="BU35" s="44"/>
      <c r="BV35" s="44"/>
      <c r="BW35" s="44"/>
      <c r="BX35" s="44"/>
      <c r="BY35" s="44"/>
      <c r="BZ35" s="45"/>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3"/>
      <c r="BM36" s="44"/>
      <c r="BN36" s="44"/>
      <c r="BO36" s="44"/>
      <c r="BP36" s="44"/>
      <c r="BQ36" s="44"/>
      <c r="BR36" s="44"/>
      <c r="BS36" s="44"/>
      <c r="BT36" s="44"/>
      <c r="BU36" s="44"/>
      <c r="BV36" s="44"/>
      <c r="BW36" s="44"/>
      <c r="BX36" s="44"/>
      <c r="BY36" s="44"/>
      <c r="BZ36" s="45"/>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3"/>
      <c r="BM37" s="44"/>
      <c r="BN37" s="44"/>
      <c r="BO37" s="44"/>
      <c r="BP37" s="44"/>
      <c r="BQ37" s="44"/>
      <c r="BR37" s="44"/>
      <c r="BS37" s="44"/>
      <c r="BT37" s="44"/>
      <c r="BU37" s="44"/>
      <c r="BV37" s="44"/>
      <c r="BW37" s="44"/>
      <c r="BX37" s="44"/>
      <c r="BY37" s="44"/>
      <c r="BZ37" s="45"/>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3"/>
      <c r="BM38" s="44"/>
      <c r="BN38" s="44"/>
      <c r="BO38" s="44"/>
      <c r="BP38" s="44"/>
      <c r="BQ38" s="44"/>
      <c r="BR38" s="44"/>
      <c r="BS38" s="44"/>
      <c r="BT38" s="44"/>
      <c r="BU38" s="44"/>
      <c r="BV38" s="44"/>
      <c r="BW38" s="44"/>
      <c r="BX38" s="44"/>
      <c r="BY38" s="44"/>
      <c r="BZ38" s="45"/>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3"/>
      <c r="BM39" s="44"/>
      <c r="BN39" s="44"/>
      <c r="BO39" s="44"/>
      <c r="BP39" s="44"/>
      <c r="BQ39" s="44"/>
      <c r="BR39" s="44"/>
      <c r="BS39" s="44"/>
      <c r="BT39" s="44"/>
      <c r="BU39" s="44"/>
      <c r="BV39" s="44"/>
      <c r="BW39" s="44"/>
      <c r="BX39" s="44"/>
      <c r="BY39" s="44"/>
      <c r="BZ39" s="45"/>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3"/>
      <c r="BM40" s="44"/>
      <c r="BN40" s="44"/>
      <c r="BO40" s="44"/>
      <c r="BP40" s="44"/>
      <c r="BQ40" s="44"/>
      <c r="BR40" s="44"/>
      <c r="BS40" s="44"/>
      <c r="BT40" s="44"/>
      <c r="BU40" s="44"/>
      <c r="BV40" s="44"/>
      <c r="BW40" s="44"/>
      <c r="BX40" s="44"/>
      <c r="BY40" s="44"/>
      <c r="BZ40" s="45"/>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3"/>
      <c r="BM41" s="44"/>
      <c r="BN41" s="44"/>
      <c r="BO41" s="44"/>
      <c r="BP41" s="44"/>
      <c r="BQ41" s="44"/>
      <c r="BR41" s="44"/>
      <c r="BS41" s="44"/>
      <c r="BT41" s="44"/>
      <c r="BU41" s="44"/>
      <c r="BV41" s="44"/>
      <c r="BW41" s="44"/>
      <c r="BX41" s="44"/>
      <c r="BY41" s="44"/>
      <c r="BZ41" s="45"/>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3"/>
      <c r="BM42" s="44"/>
      <c r="BN42" s="44"/>
      <c r="BO42" s="44"/>
      <c r="BP42" s="44"/>
      <c r="BQ42" s="44"/>
      <c r="BR42" s="44"/>
      <c r="BS42" s="44"/>
      <c r="BT42" s="44"/>
      <c r="BU42" s="44"/>
      <c r="BV42" s="44"/>
      <c r="BW42" s="44"/>
      <c r="BX42" s="44"/>
      <c r="BY42" s="44"/>
      <c r="BZ42" s="45"/>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3"/>
      <c r="BM43" s="44"/>
      <c r="BN43" s="44"/>
      <c r="BO43" s="44"/>
      <c r="BP43" s="44"/>
      <c r="BQ43" s="44"/>
      <c r="BR43" s="44"/>
      <c r="BS43" s="44"/>
      <c r="BT43" s="44"/>
      <c r="BU43" s="44"/>
      <c r="BV43" s="44"/>
      <c r="BW43" s="44"/>
      <c r="BX43" s="44"/>
      <c r="BY43" s="44"/>
      <c r="BZ43" s="45"/>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6"/>
      <c r="BM44" s="47"/>
      <c r="BN44" s="47"/>
      <c r="BO44" s="47"/>
      <c r="BP44" s="47"/>
      <c r="BQ44" s="47"/>
      <c r="BR44" s="47"/>
      <c r="BS44" s="47"/>
      <c r="BT44" s="47"/>
      <c r="BU44" s="47"/>
      <c r="BV44" s="47"/>
      <c r="BW44" s="47"/>
      <c r="BX44" s="47"/>
      <c r="BY44" s="47"/>
      <c r="BZ44" s="4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115</v>
      </c>
      <c r="BM66" s="44"/>
      <c r="BN66" s="44"/>
      <c r="BO66" s="44"/>
      <c r="BP66" s="44"/>
      <c r="BQ66" s="44"/>
      <c r="BR66" s="44"/>
      <c r="BS66" s="44"/>
      <c r="BT66" s="44"/>
      <c r="BU66" s="44"/>
      <c r="BV66" s="44"/>
      <c r="BW66" s="44"/>
      <c r="BX66" s="44"/>
      <c r="BY66" s="44"/>
      <c r="BZ66" s="4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2">
      <c r="C83" s="49" t="s">
        <v>30</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Pxuh1Z/98p/LY1u4LUbQLYzDNeV8pPwo7wOec7XiK3FJqRG4bX9761CejgJtP/zZSDmRLT1qGQSjuG5LL5Iytw==" saltValue="cdcTUFHmolQ2DJFq6AYck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232106</v>
      </c>
      <c r="D6" s="19">
        <f t="shared" si="3"/>
        <v>46</v>
      </c>
      <c r="E6" s="19">
        <f t="shared" si="3"/>
        <v>17</v>
      </c>
      <c r="F6" s="19">
        <f t="shared" si="3"/>
        <v>1</v>
      </c>
      <c r="G6" s="19">
        <f t="shared" si="3"/>
        <v>0</v>
      </c>
      <c r="H6" s="19" t="str">
        <f t="shared" si="3"/>
        <v>愛知県　刈谷市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74.459999999999994</v>
      </c>
      <c r="P6" s="20">
        <f t="shared" si="3"/>
        <v>93.61</v>
      </c>
      <c r="Q6" s="20">
        <f t="shared" si="3"/>
        <v>77.87</v>
      </c>
      <c r="R6" s="20">
        <f t="shared" si="3"/>
        <v>1650</v>
      </c>
      <c r="S6" s="20">
        <f t="shared" si="3"/>
        <v>152948</v>
      </c>
      <c r="T6" s="20">
        <f t="shared" si="3"/>
        <v>50.39</v>
      </c>
      <c r="U6" s="20">
        <f t="shared" si="3"/>
        <v>3035.28</v>
      </c>
      <c r="V6" s="20">
        <f t="shared" si="3"/>
        <v>142927</v>
      </c>
      <c r="W6" s="20">
        <f t="shared" si="3"/>
        <v>22.77</v>
      </c>
      <c r="X6" s="20">
        <f t="shared" si="3"/>
        <v>6276.99</v>
      </c>
      <c r="Y6" s="21">
        <f>IF(Y7="",NA(),Y7)</f>
        <v>93.36</v>
      </c>
      <c r="Z6" s="21">
        <f t="shared" ref="Z6:AH6" si="4">IF(Z7="",NA(),Z7)</f>
        <v>100.26</v>
      </c>
      <c r="AA6" s="21">
        <f t="shared" si="4"/>
        <v>100.76</v>
      </c>
      <c r="AB6" s="21">
        <f t="shared" si="4"/>
        <v>94.39</v>
      </c>
      <c r="AC6" s="21">
        <f t="shared" si="4"/>
        <v>100.97</v>
      </c>
      <c r="AD6" s="21">
        <f t="shared" si="4"/>
        <v>107.03</v>
      </c>
      <c r="AE6" s="21">
        <f t="shared" si="4"/>
        <v>106.55</v>
      </c>
      <c r="AF6" s="21">
        <f t="shared" si="4"/>
        <v>106.01</v>
      </c>
      <c r="AG6" s="21">
        <f t="shared" si="4"/>
        <v>105.5</v>
      </c>
      <c r="AH6" s="21">
        <f t="shared" si="4"/>
        <v>105.24</v>
      </c>
      <c r="AI6" s="20" t="str">
        <f>IF(AI7="","",IF(AI7="-","【-】","【"&amp;SUBSTITUTE(TEXT(AI7,"#,##0.00"),"-","△")&amp;"】"))</f>
        <v>【105.91】</v>
      </c>
      <c r="AJ6" s="20">
        <f>IF(AJ7="",NA(),AJ7)</f>
        <v>0</v>
      </c>
      <c r="AK6" s="20">
        <f t="shared" ref="AK6:AS6" si="5">IF(AK7="",NA(),AK7)</f>
        <v>0</v>
      </c>
      <c r="AL6" s="20">
        <f t="shared" si="5"/>
        <v>0</v>
      </c>
      <c r="AM6" s="20">
        <f t="shared" si="5"/>
        <v>0</v>
      </c>
      <c r="AN6" s="20">
        <f t="shared" si="5"/>
        <v>0</v>
      </c>
      <c r="AO6" s="21">
        <f t="shared" si="5"/>
        <v>7.69</v>
      </c>
      <c r="AP6" s="21">
        <f t="shared" si="5"/>
        <v>5.95</v>
      </c>
      <c r="AQ6" s="21">
        <f t="shared" si="5"/>
        <v>5.27</v>
      </c>
      <c r="AR6" s="21">
        <f t="shared" si="5"/>
        <v>4.83</v>
      </c>
      <c r="AS6" s="21">
        <f t="shared" si="5"/>
        <v>4.5</v>
      </c>
      <c r="AT6" s="20" t="str">
        <f>IF(AT7="","",IF(AT7="-","【-】","【"&amp;SUBSTITUTE(TEXT(AT7,"#,##0.00"),"-","△")&amp;"】"))</f>
        <v>【3.03】</v>
      </c>
      <c r="AU6" s="21">
        <f>IF(AU7="",NA(),AU7)</f>
        <v>42.44</v>
      </c>
      <c r="AV6" s="21">
        <f t="shared" ref="AV6:BD6" si="6">IF(AV7="",NA(),AV7)</f>
        <v>37.17</v>
      </c>
      <c r="AW6" s="21">
        <f t="shared" si="6"/>
        <v>45.55</v>
      </c>
      <c r="AX6" s="21">
        <f t="shared" si="6"/>
        <v>58.05</v>
      </c>
      <c r="AY6" s="21">
        <f t="shared" si="6"/>
        <v>73.08</v>
      </c>
      <c r="AZ6" s="21">
        <f t="shared" si="6"/>
        <v>73.02</v>
      </c>
      <c r="BA6" s="21">
        <f t="shared" si="6"/>
        <v>72.930000000000007</v>
      </c>
      <c r="BB6" s="21">
        <f t="shared" si="6"/>
        <v>80.08</v>
      </c>
      <c r="BC6" s="21">
        <f t="shared" si="6"/>
        <v>87.33</v>
      </c>
      <c r="BD6" s="21">
        <f t="shared" si="6"/>
        <v>92.26</v>
      </c>
      <c r="BE6" s="20" t="str">
        <f>IF(BE7="","",IF(BE7="-","【-】","【"&amp;SUBSTITUTE(TEXT(BE7,"#,##0.00"),"-","△")&amp;"】"))</f>
        <v>【78.43】</v>
      </c>
      <c r="BF6" s="21">
        <f>IF(BF7="",NA(),BF7)</f>
        <v>926.6</v>
      </c>
      <c r="BG6" s="21">
        <f t="shared" ref="BG6:BO6" si="7">IF(BG7="",NA(),BG7)</f>
        <v>991.27</v>
      </c>
      <c r="BH6" s="21">
        <f t="shared" si="7"/>
        <v>827.74</v>
      </c>
      <c r="BI6" s="21">
        <f t="shared" si="7"/>
        <v>777.86</v>
      </c>
      <c r="BJ6" s="21">
        <f t="shared" si="7"/>
        <v>753.82</v>
      </c>
      <c r="BK6" s="21">
        <f t="shared" si="7"/>
        <v>708.89</v>
      </c>
      <c r="BL6" s="21">
        <f t="shared" si="7"/>
        <v>730.52</v>
      </c>
      <c r="BM6" s="21">
        <f t="shared" si="7"/>
        <v>672.33</v>
      </c>
      <c r="BN6" s="21">
        <f t="shared" si="7"/>
        <v>668.8</v>
      </c>
      <c r="BO6" s="21">
        <f t="shared" si="7"/>
        <v>652.79999999999995</v>
      </c>
      <c r="BP6" s="20" t="str">
        <f>IF(BP7="","",IF(BP7="-","【-】","【"&amp;SUBSTITUTE(TEXT(BP7,"#,##0.00"),"-","△")&amp;"】"))</f>
        <v>【630.82】</v>
      </c>
      <c r="BQ6" s="21">
        <f>IF(BQ7="",NA(),BQ7)</f>
        <v>81.63</v>
      </c>
      <c r="BR6" s="21">
        <f t="shared" ref="BR6:BZ6" si="8">IF(BR7="",NA(),BR7)</f>
        <v>71.27</v>
      </c>
      <c r="BS6" s="21">
        <f t="shared" si="8"/>
        <v>81.790000000000006</v>
      </c>
      <c r="BT6" s="21">
        <f t="shared" si="8"/>
        <v>83.32</v>
      </c>
      <c r="BU6" s="21">
        <f t="shared" si="8"/>
        <v>78.709999999999994</v>
      </c>
      <c r="BV6" s="21">
        <f t="shared" si="8"/>
        <v>97.91</v>
      </c>
      <c r="BW6" s="21">
        <f t="shared" si="8"/>
        <v>98.61</v>
      </c>
      <c r="BX6" s="21">
        <f t="shared" si="8"/>
        <v>98.75</v>
      </c>
      <c r="BY6" s="21">
        <f t="shared" si="8"/>
        <v>98.36</v>
      </c>
      <c r="BZ6" s="21">
        <f t="shared" si="8"/>
        <v>97.29</v>
      </c>
      <c r="CA6" s="20" t="str">
        <f>IF(CA7="","",IF(CA7="-","【-】","【"&amp;SUBSTITUTE(TEXT(CA7,"#,##0.00"),"-","△")&amp;"】"))</f>
        <v>【97.81】</v>
      </c>
      <c r="CB6" s="21">
        <f>IF(CB7="",NA(),CB7)</f>
        <v>120.16</v>
      </c>
      <c r="CC6" s="21">
        <f t="shared" ref="CC6:CK6" si="9">IF(CC7="",NA(),CC7)</f>
        <v>118.01</v>
      </c>
      <c r="CD6" s="21">
        <f t="shared" si="9"/>
        <v>117.24</v>
      </c>
      <c r="CE6" s="21">
        <f t="shared" si="9"/>
        <v>115.59</v>
      </c>
      <c r="CF6" s="21">
        <f t="shared" si="9"/>
        <v>122.68</v>
      </c>
      <c r="CG6" s="21">
        <f t="shared" si="9"/>
        <v>144.11000000000001</v>
      </c>
      <c r="CH6" s="21">
        <f t="shared" si="9"/>
        <v>141.24</v>
      </c>
      <c r="CI6" s="21">
        <f t="shared" si="9"/>
        <v>142.03</v>
      </c>
      <c r="CJ6" s="21">
        <f t="shared" si="9"/>
        <v>142.11000000000001</v>
      </c>
      <c r="CK6" s="21">
        <f t="shared" si="9"/>
        <v>145.49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61.32</v>
      </c>
      <c r="CS6" s="21">
        <f t="shared" si="10"/>
        <v>61.7</v>
      </c>
      <c r="CT6" s="21">
        <f t="shared" si="10"/>
        <v>63.04</v>
      </c>
      <c r="CU6" s="21">
        <f t="shared" si="10"/>
        <v>60.55</v>
      </c>
      <c r="CV6" s="21">
        <f t="shared" si="10"/>
        <v>61.49</v>
      </c>
      <c r="CW6" s="20" t="str">
        <f>IF(CW7="","",IF(CW7="-","【-】","【"&amp;SUBSTITUTE(TEXT(CW7,"#,##0.00"),"-","△")&amp;"】"))</f>
        <v>【58.94】</v>
      </c>
      <c r="CX6" s="21">
        <f>IF(CX7="",NA(),CX7)</f>
        <v>90.96</v>
      </c>
      <c r="CY6" s="21">
        <f t="shared" ref="CY6:DG6" si="11">IF(CY7="",NA(),CY7)</f>
        <v>91.64</v>
      </c>
      <c r="CZ6" s="21">
        <f t="shared" si="11"/>
        <v>91.94</v>
      </c>
      <c r="DA6" s="21">
        <f t="shared" si="11"/>
        <v>92.33</v>
      </c>
      <c r="DB6" s="21">
        <f t="shared" si="11"/>
        <v>92.6</v>
      </c>
      <c r="DC6" s="21">
        <f t="shared" si="11"/>
        <v>94.58</v>
      </c>
      <c r="DD6" s="21">
        <f t="shared" si="11"/>
        <v>94.56</v>
      </c>
      <c r="DE6" s="21">
        <f t="shared" si="11"/>
        <v>94.75</v>
      </c>
      <c r="DF6" s="21">
        <f t="shared" si="11"/>
        <v>94.92</v>
      </c>
      <c r="DG6" s="21">
        <f t="shared" si="11"/>
        <v>95.01</v>
      </c>
      <c r="DH6" s="20" t="str">
        <f>IF(DH7="","",IF(DH7="-","【-】","【"&amp;SUBSTITUTE(TEXT(DH7,"#,##0.00"),"-","△")&amp;"】"))</f>
        <v>【95.91】</v>
      </c>
      <c r="DI6" s="21">
        <f>IF(DI7="",NA(),DI7)</f>
        <v>8.4600000000000009</v>
      </c>
      <c r="DJ6" s="21">
        <f t="shared" ref="DJ6:DR6" si="12">IF(DJ7="",NA(),DJ7)</f>
        <v>11.22</v>
      </c>
      <c r="DK6" s="21">
        <f t="shared" si="12"/>
        <v>13.86</v>
      </c>
      <c r="DL6" s="21">
        <f t="shared" si="12"/>
        <v>16.48</v>
      </c>
      <c r="DM6" s="21">
        <f t="shared" si="12"/>
        <v>18.96</v>
      </c>
      <c r="DN6" s="21">
        <f t="shared" si="12"/>
        <v>31.01</v>
      </c>
      <c r="DO6" s="21">
        <f t="shared" si="12"/>
        <v>28.87</v>
      </c>
      <c r="DP6" s="21">
        <f t="shared" si="12"/>
        <v>31.34</v>
      </c>
      <c r="DQ6" s="21">
        <f t="shared" si="12"/>
        <v>32.909999999999997</v>
      </c>
      <c r="DR6" s="21">
        <f t="shared" si="12"/>
        <v>34.869999999999997</v>
      </c>
      <c r="DS6" s="20" t="str">
        <f>IF(DS7="","",IF(DS7="-","【-】","【"&amp;SUBSTITUTE(TEXT(DS7,"#,##0.00"),"-","△")&amp;"】"))</f>
        <v>【41.09】</v>
      </c>
      <c r="DT6" s="21">
        <f>IF(DT7="",NA(),DT7)</f>
        <v>3.88</v>
      </c>
      <c r="DU6" s="21">
        <f t="shared" ref="DU6:EC6" si="13">IF(DU7="",NA(),DU7)</f>
        <v>4.8099999999999996</v>
      </c>
      <c r="DV6" s="21">
        <f t="shared" si="13"/>
        <v>5.45</v>
      </c>
      <c r="DW6" s="21">
        <f t="shared" si="13"/>
        <v>6.49</v>
      </c>
      <c r="DX6" s="21">
        <f t="shared" si="13"/>
        <v>7.67</v>
      </c>
      <c r="DY6" s="21">
        <f t="shared" si="13"/>
        <v>4.95</v>
      </c>
      <c r="DZ6" s="21">
        <f t="shared" si="13"/>
        <v>5.64</v>
      </c>
      <c r="EA6" s="21">
        <f t="shared" si="13"/>
        <v>6.43</v>
      </c>
      <c r="EB6" s="21">
        <f t="shared" si="13"/>
        <v>7.75</v>
      </c>
      <c r="EC6" s="21">
        <f t="shared" si="13"/>
        <v>9.44</v>
      </c>
      <c r="ED6" s="20" t="str">
        <f>IF(ED7="","",IF(ED7="-","【-】","【"&amp;SUBSTITUTE(TEXT(ED7,"#,##0.00"),"-","△")&amp;"】"))</f>
        <v>【8.68】</v>
      </c>
      <c r="EE6" s="21">
        <f>IF(EE7="",NA(),EE7)</f>
        <v>0.13</v>
      </c>
      <c r="EF6" s="20">
        <f t="shared" ref="EF6:EN6" si="14">IF(EF7="",NA(),EF7)</f>
        <v>0</v>
      </c>
      <c r="EG6" s="21">
        <f t="shared" si="14"/>
        <v>0.1</v>
      </c>
      <c r="EH6" s="21">
        <f t="shared" si="14"/>
        <v>0.1</v>
      </c>
      <c r="EI6" s="21">
        <f t="shared" si="14"/>
        <v>0.14000000000000001</v>
      </c>
      <c r="EJ6" s="21">
        <f t="shared" si="14"/>
        <v>0.19</v>
      </c>
      <c r="EK6" s="21">
        <f t="shared" si="14"/>
        <v>0.19</v>
      </c>
      <c r="EL6" s="21">
        <f t="shared" si="14"/>
        <v>0.19</v>
      </c>
      <c r="EM6" s="21">
        <f t="shared" si="14"/>
        <v>0.21</v>
      </c>
      <c r="EN6" s="21">
        <f t="shared" si="14"/>
        <v>0.2</v>
      </c>
      <c r="EO6" s="20" t="str">
        <f>IF(EO7="","",IF(EO7="-","【-】","【"&amp;SUBSTITUTE(TEXT(EO7,"#,##0.00"),"-","△")&amp;"】"))</f>
        <v>【0.22】</v>
      </c>
    </row>
    <row r="7" spans="1:148" s="22" customFormat="1" x14ac:dyDescent="0.2">
      <c r="A7" s="14"/>
      <c r="B7" s="23">
        <v>2023</v>
      </c>
      <c r="C7" s="23">
        <v>232106</v>
      </c>
      <c r="D7" s="23">
        <v>46</v>
      </c>
      <c r="E7" s="23">
        <v>17</v>
      </c>
      <c r="F7" s="23">
        <v>1</v>
      </c>
      <c r="G7" s="23">
        <v>0</v>
      </c>
      <c r="H7" s="23" t="s">
        <v>96</v>
      </c>
      <c r="I7" s="23" t="s">
        <v>97</v>
      </c>
      <c r="J7" s="23" t="s">
        <v>98</v>
      </c>
      <c r="K7" s="23" t="s">
        <v>99</v>
      </c>
      <c r="L7" s="23" t="s">
        <v>100</v>
      </c>
      <c r="M7" s="23" t="s">
        <v>101</v>
      </c>
      <c r="N7" s="24" t="s">
        <v>102</v>
      </c>
      <c r="O7" s="24">
        <v>74.459999999999994</v>
      </c>
      <c r="P7" s="24">
        <v>93.61</v>
      </c>
      <c r="Q7" s="24">
        <v>77.87</v>
      </c>
      <c r="R7" s="24">
        <v>1650</v>
      </c>
      <c r="S7" s="24">
        <v>152948</v>
      </c>
      <c r="T7" s="24">
        <v>50.39</v>
      </c>
      <c r="U7" s="24">
        <v>3035.28</v>
      </c>
      <c r="V7" s="24">
        <v>142927</v>
      </c>
      <c r="W7" s="24">
        <v>22.77</v>
      </c>
      <c r="X7" s="24">
        <v>6276.99</v>
      </c>
      <c r="Y7" s="24">
        <v>93.36</v>
      </c>
      <c r="Z7" s="24">
        <v>100.26</v>
      </c>
      <c r="AA7" s="24">
        <v>100.76</v>
      </c>
      <c r="AB7" s="24">
        <v>94.39</v>
      </c>
      <c r="AC7" s="24">
        <v>100.97</v>
      </c>
      <c r="AD7" s="24">
        <v>107.03</v>
      </c>
      <c r="AE7" s="24">
        <v>106.55</v>
      </c>
      <c r="AF7" s="24">
        <v>106.01</v>
      </c>
      <c r="AG7" s="24">
        <v>105.5</v>
      </c>
      <c r="AH7" s="24">
        <v>105.24</v>
      </c>
      <c r="AI7" s="24">
        <v>105.91</v>
      </c>
      <c r="AJ7" s="24">
        <v>0</v>
      </c>
      <c r="AK7" s="24">
        <v>0</v>
      </c>
      <c r="AL7" s="24">
        <v>0</v>
      </c>
      <c r="AM7" s="24">
        <v>0</v>
      </c>
      <c r="AN7" s="24">
        <v>0</v>
      </c>
      <c r="AO7" s="24">
        <v>7.69</v>
      </c>
      <c r="AP7" s="24">
        <v>5.95</v>
      </c>
      <c r="AQ7" s="24">
        <v>5.27</v>
      </c>
      <c r="AR7" s="24">
        <v>4.83</v>
      </c>
      <c r="AS7" s="24">
        <v>4.5</v>
      </c>
      <c r="AT7" s="24">
        <v>3.03</v>
      </c>
      <c r="AU7" s="24">
        <v>42.44</v>
      </c>
      <c r="AV7" s="24">
        <v>37.17</v>
      </c>
      <c r="AW7" s="24">
        <v>45.55</v>
      </c>
      <c r="AX7" s="24">
        <v>58.05</v>
      </c>
      <c r="AY7" s="24">
        <v>73.08</v>
      </c>
      <c r="AZ7" s="24">
        <v>73.02</v>
      </c>
      <c r="BA7" s="24">
        <v>72.930000000000007</v>
      </c>
      <c r="BB7" s="24">
        <v>80.08</v>
      </c>
      <c r="BC7" s="24">
        <v>87.33</v>
      </c>
      <c r="BD7" s="24">
        <v>92.26</v>
      </c>
      <c r="BE7" s="24">
        <v>78.430000000000007</v>
      </c>
      <c r="BF7" s="24">
        <v>926.6</v>
      </c>
      <c r="BG7" s="24">
        <v>991.27</v>
      </c>
      <c r="BH7" s="24">
        <v>827.74</v>
      </c>
      <c r="BI7" s="24">
        <v>777.86</v>
      </c>
      <c r="BJ7" s="24">
        <v>753.82</v>
      </c>
      <c r="BK7" s="24">
        <v>708.89</v>
      </c>
      <c r="BL7" s="24">
        <v>730.52</v>
      </c>
      <c r="BM7" s="24">
        <v>672.33</v>
      </c>
      <c r="BN7" s="24">
        <v>668.8</v>
      </c>
      <c r="BO7" s="24">
        <v>652.79999999999995</v>
      </c>
      <c r="BP7" s="24">
        <v>630.82000000000005</v>
      </c>
      <c r="BQ7" s="24">
        <v>81.63</v>
      </c>
      <c r="BR7" s="24">
        <v>71.27</v>
      </c>
      <c r="BS7" s="24">
        <v>81.790000000000006</v>
      </c>
      <c r="BT7" s="24">
        <v>83.32</v>
      </c>
      <c r="BU7" s="24">
        <v>78.709999999999994</v>
      </c>
      <c r="BV7" s="24">
        <v>97.91</v>
      </c>
      <c r="BW7" s="24">
        <v>98.61</v>
      </c>
      <c r="BX7" s="24">
        <v>98.75</v>
      </c>
      <c r="BY7" s="24">
        <v>98.36</v>
      </c>
      <c r="BZ7" s="24">
        <v>97.29</v>
      </c>
      <c r="CA7" s="24">
        <v>97.81</v>
      </c>
      <c r="CB7" s="24">
        <v>120.16</v>
      </c>
      <c r="CC7" s="24">
        <v>118.01</v>
      </c>
      <c r="CD7" s="24">
        <v>117.24</v>
      </c>
      <c r="CE7" s="24">
        <v>115.59</v>
      </c>
      <c r="CF7" s="24">
        <v>122.68</v>
      </c>
      <c r="CG7" s="24">
        <v>144.11000000000001</v>
      </c>
      <c r="CH7" s="24">
        <v>141.24</v>
      </c>
      <c r="CI7" s="24">
        <v>142.03</v>
      </c>
      <c r="CJ7" s="24">
        <v>142.11000000000001</v>
      </c>
      <c r="CK7" s="24">
        <v>145.49</v>
      </c>
      <c r="CL7" s="24">
        <v>138.75</v>
      </c>
      <c r="CM7" s="24" t="s">
        <v>102</v>
      </c>
      <c r="CN7" s="24" t="s">
        <v>102</v>
      </c>
      <c r="CO7" s="24" t="s">
        <v>102</v>
      </c>
      <c r="CP7" s="24" t="s">
        <v>102</v>
      </c>
      <c r="CQ7" s="24" t="s">
        <v>102</v>
      </c>
      <c r="CR7" s="24">
        <v>61.32</v>
      </c>
      <c r="CS7" s="24">
        <v>61.7</v>
      </c>
      <c r="CT7" s="24">
        <v>63.04</v>
      </c>
      <c r="CU7" s="24">
        <v>60.55</v>
      </c>
      <c r="CV7" s="24">
        <v>61.49</v>
      </c>
      <c r="CW7" s="24">
        <v>58.94</v>
      </c>
      <c r="CX7" s="24">
        <v>90.96</v>
      </c>
      <c r="CY7" s="24">
        <v>91.64</v>
      </c>
      <c r="CZ7" s="24">
        <v>91.94</v>
      </c>
      <c r="DA7" s="24">
        <v>92.33</v>
      </c>
      <c r="DB7" s="24">
        <v>92.6</v>
      </c>
      <c r="DC7" s="24">
        <v>94.58</v>
      </c>
      <c r="DD7" s="24">
        <v>94.56</v>
      </c>
      <c r="DE7" s="24">
        <v>94.75</v>
      </c>
      <c r="DF7" s="24">
        <v>94.92</v>
      </c>
      <c r="DG7" s="24">
        <v>95.01</v>
      </c>
      <c r="DH7" s="24">
        <v>95.91</v>
      </c>
      <c r="DI7" s="24">
        <v>8.4600000000000009</v>
      </c>
      <c r="DJ7" s="24">
        <v>11.22</v>
      </c>
      <c r="DK7" s="24">
        <v>13.86</v>
      </c>
      <c r="DL7" s="24">
        <v>16.48</v>
      </c>
      <c r="DM7" s="24">
        <v>18.96</v>
      </c>
      <c r="DN7" s="24">
        <v>31.01</v>
      </c>
      <c r="DO7" s="24">
        <v>28.87</v>
      </c>
      <c r="DP7" s="24">
        <v>31.34</v>
      </c>
      <c r="DQ7" s="24">
        <v>32.909999999999997</v>
      </c>
      <c r="DR7" s="24">
        <v>34.869999999999997</v>
      </c>
      <c r="DS7" s="24">
        <v>41.09</v>
      </c>
      <c r="DT7" s="24">
        <v>3.88</v>
      </c>
      <c r="DU7" s="24">
        <v>4.8099999999999996</v>
      </c>
      <c r="DV7" s="24">
        <v>5.45</v>
      </c>
      <c r="DW7" s="24">
        <v>6.49</v>
      </c>
      <c r="DX7" s="24">
        <v>7.67</v>
      </c>
      <c r="DY7" s="24">
        <v>4.95</v>
      </c>
      <c r="DZ7" s="24">
        <v>5.64</v>
      </c>
      <c r="EA7" s="24">
        <v>6.43</v>
      </c>
      <c r="EB7" s="24">
        <v>7.75</v>
      </c>
      <c r="EC7" s="24">
        <v>9.44</v>
      </c>
      <c r="ED7" s="24">
        <v>8.68</v>
      </c>
      <c r="EE7" s="24">
        <v>0.13</v>
      </c>
      <c r="EF7" s="24">
        <v>0</v>
      </c>
      <c r="EG7" s="24">
        <v>0.1</v>
      </c>
      <c r="EH7" s="24">
        <v>0.1</v>
      </c>
      <c r="EI7" s="24">
        <v>0.14000000000000001</v>
      </c>
      <c r="EJ7" s="24">
        <v>0.19</v>
      </c>
      <c r="EK7" s="24">
        <v>0.19</v>
      </c>
      <c r="EL7" s="24">
        <v>0.19</v>
      </c>
      <c r="EM7" s="24">
        <v>0.21</v>
      </c>
      <c r="EN7" s="24">
        <v>0.2</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2025-02-17T04:29:34Z</cp:lastPrinted>
  <dcterms:created xsi:type="dcterms:W3CDTF">2025-01-24T07:03:00Z</dcterms:created>
  <dcterms:modified xsi:type="dcterms:W3CDTF">2025-02-17T04:29:37Z</dcterms:modified>
  <cp:category/>
</cp:coreProperties>
</file>